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27795" windowHeight="13350"/>
  </bookViews>
  <sheets>
    <sheet name="Расчёт" sheetId="3" r:id="rId1"/>
  </sheets>
  <calcPr calcId="114210"/>
</workbook>
</file>

<file path=xl/calcChain.xml><?xml version="1.0" encoding="utf-8"?>
<calcChain xmlns="http://schemas.openxmlformats.org/spreadsheetml/2006/main">
  <c r="G9" i="3"/>
  <c r="C8"/>
  <c r="F8"/>
  <c r="F7"/>
  <c r="G7"/>
  <c r="G6"/>
  <c r="D5"/>
  <c r="G5"/>
  <c r="G4"/>
  <c r="A3"/>
  <c r="A4"/>
  <c r="A5"/>
  <c r="A6"/>
  <c r="A7"/>
  <c r="A8"/>
  <c r="A9"/>
  <c r="F6"/>
  <c r="F5"/>
  <c r="F4"/>
</calcChain>
</file>

<file path=xl/sharedStrings.xml><?xml version="1.0" encoding="utf-8"?>
<sst xmlns="http://schemas.openxmlformats.org/spreadsheetml/2006/main" count="21" uniqueCount="21">
  <si>
    <t>Объём</t>
  </si>
  <si>
    <t>Котлован под площадку</t>
  </si>
  <si>
    <t>Дренажная траншея по периметру площадки</t>
  </si>
  <si>
    <t>Дренажная траншея к кювету</t>
  </si>
  <si>
    <t>Ширина</t>
  </si>
  <si>
    <t>Длина</t>
  </si>
  <si>
    <t>Площадь</t>
  </si>
  <si>
    <t>Глубина/ толщина</t>
  </si>
  <si>
    <t>Свайные поля</t>
  </si>
  <si>
    <t>Навес</t>
  </si>
  <si>
    <t>Расчистить площадку</t>
  </si>
  <si>
    <t>Манипулятором убрать 2 контейнера и 1 бытовку</t>
  </si>
  <si>
    <t>Коментарий</t>
  </si>
  <si>
    <t>См.слои выше</t>
  </si>
  <si>
    <t>На закладные смонтировать пятки 200*200*3 и столбы из профильной трубы 80*80*3 высотой 2,5. Пятки и столбы связать раскосами.
На столбы установить двутавры 12/ 14.
На двутавры смонтировать фермы из профильной трубы 25*25*2 и связать их по стойкам снизу, а поверх обрешеткой из профильной трубы с выносом до 7,6 м (6,6+2*0,5).
Покрасить антикоррозионной краской все металлические части.
По обрешетке смонтировать сотовый поликарбонат 16.</t>
  </si>
  <si>
    <t>Разобрать старый навес из досок, переместить пиломатериалы и проч.</t>
  </si>
  <si>
    <t>Слева и справа от котлована пробурить 2*9= 18 отверстий под бетонные сваи Ф200*1,7. Отступ от плиты 0,5. Над землёй из доски сформировать опалубку высотой до уровня плиты. Основа свай- арматурный каркас 4*10+ бетон.
Фронт свайных полей смещен вглубь от фронта плиты на 1,2м.
Через 14 дней после заливки установить каркас из швеллера 10/20 под установку контейнеров и бытовок.</t>
  </si>
  <si>
    <t>На ПЭ укладывается ЭППС слоем 0,05 и сшивается пластиковым крепежом. По ЭППС из ППС слоем 0,15 формируются кессоны плиты.
Далее в рёбра плиты укладываются арматурные каркасы (4*10) по периметру и по центру. Поверх всей поверхности плиты укладывается на проставках дорожная сетка 100*100*5 с перехлёстом 100 по периметру и вязкой проволкой. По месту столбов установить закладные.
Опалубка по периметру формируется из ЭППС 0,05 и укрепляется досками.
Под столбы устанавливаются закладные.
При заливке использовать вибратор и виброрейку!</t>
  </si>
  <si>
    <t>При работе экскаватором максимально сохранить материковое дно. Финиш- вручную совковой лопатой.
На дно уложить геотекстиль, потом- песок с послойной трамбовкой и проливкой. После выхода в уровень 0 на песок укладывается ПЭ 100- 200.</t>
  </si>
  <si>
    <t>Дренажная траншея делается глубже уровня дна котлована на 0,2 м с уклоном в сторону дренажа.
Геотекстиль котлована заводится на дно траншеи и поднимается на уровень 0.
По геотекстилю укладывается гранитный щебень 10- 20 слоем 0,2. В этот слой укладывается дренажная труба Ф100. По краям и поверх трубы- гранитный щебень 5- 10 слоем 0,1.
Поверх щебня- мытый речной песок.</t>
  </si>
  <si>
    <t>Бетонная плита</t>
  </si>
</sst>
</file>

<file path=xl/styles.xml><?xml version="1.0" encoding="utf-8"?>
<styleSheet xmlns="http://schemas.openxmlformats.org/spreadsheetml/2006/main">
  <fonts count="2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B1" sqref="B1"/>
    </sheetView>
  </sheetViews>
  <sheetFormatPr defaultRowHeight="12.75"/>
  <cols>
    <col min="1" max="1" width="4.85546875" customWidth="1"/>
    <col min="2" max="2" width="26.28515625" customWidth="1"/>
    <col min="8" max="8" width="63.28515625" customWidth="1"/>
  </cols>
  <sheetData>
    <row r="1" spans="1:8" ht="38.25">
      <c r="C1" s="2" t="s">
        <v>4</v>
      </c>
      <c r="D1" s="2" t="s">
        <v>5</v>
      </c>
      <c r="E1" s="2" t="s">
        <v>7</v>
      </c>
      <c r="F1" s="2" t="s">
        <v>0</v>
      </c>
      <c r="G1" s="2" t="s">
        <v>6</v>
      </c>
      <c r="H1" s="2" t="s">
        <v>12</v>
      </c>
    </row>
    <row r="2" spans="1:8" ht="25.5">
      <c r="A2" s="5">
        <v>1</v>
      </c>
      <c r="B2" s="6" t="s">
        <v>10</v>
      </c>
      <c r="C2" s="7"/>
      <c r="D2" s="7"/>
      <c r="E2" s="7"/>
      <c r="F2" s="7"/>
      <c r="G2" s="7"/>
      <c r="H2" s="6" t="s">
        <v>15</v>
      </c>
    </row>
    <row r="3" spans="1:8" ht="25.5">
      <c r="A3" s="5">
        <f>A2+1</f>
        <v>2</v>
      </c>
      <c r="B3" s="6" t="s">
        <v>11</v>
      </c>
      <c r="C3" s="7"/>
      <c r="D3" s="7"/>
      <c r="E3" s="7"/>
      <c r="F3" s="7"/>
      <c r="G3" s="7"/>
      <c r="H3" s="6"/>
    </row>
    <row r="4" spans="1:8" ht="63.75">
      <c r="A4" s="5">
        <f t="shared" ref="A4:A9" si="0">A3+1</f>
        <v>3</v>
      </c>
      <c r="B4" s="8" t="s">
        <v>1</v>
      </c>
      <c r="C4" s="9">
        <v>6.6</v>
      </c>
      <c r="D4" s="9">
        <v>6</v>
      </c>
      <c r="E4" s="9">
        <v>0.3</v>
      </c>
      <c r="F4" s="9">
        <f>C4*D4*E4</f>
        <v>11.879999999999997</v>
      </c>
      <c r="G4" s="9">
        <f>C4*D4</f>
        <v>39.599999999999994</v>
      </c>
      <c r="H4" s="6" t="s">
        <v>18</v>
      </c>
    </row>
    <row r="5" spans="1:8" ht="102">
      <c r="A5" s="5">
        <f t="shared" si="0"/>
        <v>4</v>
      </c>
      <c r="B5" s="8" t="s">
        <v>2</v>
      </c>
      <c r="C5" s="9">
        <v>0.4</v>
      </c>
      <c r="D5" s="9">
        <f>13.2+12</f>
        <v>25.2</v>
      </c>
      <c r="E5" s="9">
        <v>0.5</v>
      </c>
      <c r="F5" s="9">
        <f>C5*D5*E5</f>
        <v>5.04</v>
      </c>
      <c r="G5" s="9">
        <f>C5*D5</f>
        <v>10.08</v>
      </c>
      <c r="H5" s="6" t="s">
        <v>19</v>
      </c>
    </row>
    <row r="6" spans="1:8" ht="25.5">
      <c r="A6" s="5">
        <f t="shared" si="0"/>
        <v>5</v>
      </c>
      <c r="B6" s="8" t="s">
        <v>3</v>
      </c>
      <c r="C6" s="9">
        <v>0.4</v>
      </c>
      <c r="D6" s="9">
        <v>28</v>
      </c>
      <c r="E6" s="9">
        <v>0.6</v>
      </c>
      <c r="F6" s="9">
        <f>C6*D6*E6</f>
        <v>6.7200000000000006</v>
      </c>
      <c r="G6" s="9">
        <f>C6*D6</f>
        <v>11.200000000000001</v>
      </c>
      <c r="H6" s="6" t="s">
        <v>13</v>
      </c>
    </row>
    <row r="7" spans="1:8" ht="153">
      <c r="A7" s="5">
        <f t="shared" si="0"/>
        <v>6</v>
      </c>
      <c r="B7" s="8" t="s">
        <v>20</v>
      </c>
      <c r="C7" s="9">
        <v>6.6</v>
      </c>
      <c r="D7" s="9">
        <v>6</v>
      </c>
      <c r="E7" s="9">
        <v>0.25</v>
      </c>
      <c r="F7" s="9">
        <f>C7*D7*E7-4*2.55*2.85*0.15</f>
        <v>5.5394999999999985</v>
      </c>
      <c r="G7" s="9">
        <f>C7*D7</f>
        <v>39.599999999999994</v>
      </c>
      <c r="H7" s="6" t="s">
        <v>17</v>
      </c>
    </row>
    <row r="8" spans="1:8" ht="89.25">
      <c r="A8" s="5">
        <f t="shared" si="0"/>
        <v>7</v>
      </c>
      <c r="B8" s="8" t="s">
        <v>8</v>
      </c>
      <c r="C8" s="9">
        <f>2*9</f>
        <v>18</v>
      </c>
      <c r="D8" s="9">
        <v>0.2</v>
      </c>
      <c r="E8" s="9">
        <v>2</v>
      </c>
      <c r="F8" s="9">
        <f>C8*3.14*D8*D8*E8</f>
        <v>4.5216000000000012</v>
      </c>
      <c r="G8" s="10"/>
      <c r="H8" s="6" t="s">
        <v>16</v>
      </c>
    </row>
    <row r="9" spans="1:8" ht="102">
      <c r="A9" s="5">
        <f t="shared" si="0"/>
        <v>8</v>
      </c>
      <c r="B9" s="8" t="s">
        <v>9</v>
      </c>
      <c r="C9" s="9">
        <v>7.6</v>
      </c>
      <c r="D9" s="9">
        <v>6</v>
      </c>
      <c r="E9" s="11"/>
      <c r="F9" s="11"/>
      <c r="G9" s="9">
        <f>C9*D9</f>
        <v>45.599999999999994</v>
      </c>
      <c r="H9" s="6" t="s">
        <v>14</v>
      </c>
    </row>
    <row r="10" spans="1:8">
      <c r="A10" s="1"/>
      <c r="B10" s="3"/>
    </row>
    <row r="11" spans="1:8">
      <c r="A11" s="1"/>
      <c r="B11" s="3"/>
    </row>
    <row r="12" spans="1:8">
      <c r="A12" s="1"/>
      <c r="B12" s="3"/>
    </row>
    <row r="13" spans="1:8">
      <c r="B13" s="4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Расчёт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felix</cp:lastModifiedBy>
  <dcterms:created xsi:type="dcterms:W3CDTF">2020-09-24T09:29:01Z</dcterms:created>
  <dcterms:modified xsi:type="dcterms:W3CDTF">2021-07-28T12:27:20Z</dcterms:modified>
</cp:coreProperties>
</file>