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для расчета" sheetId="7" r:id="rId1"/>
    <sheet name="площади стар ванна" sheetId="4" r:id="rId2"/>
  </sheets>
  <calcPr calcId="162913"/>
</workbook>
</file>

<file path=xl/calcChain.xml><?xml version="1.0" encoding="utf-8"?>
<calcChain xmlns="http://schemas.openxmlformats.org/spreadsheetml/2006/main">
  <c r="G19" i="7" l="1"/>
  <c r="G20" i="7"/>
  <c r="G21" i="7"/>
  <c r="G22" i="7"/>
  <c r="G18" i="7"/>
  <c r="G5" i="7"/>
  <c r="G6" i="7"/>
  <c r="G7" i="7"/>
  <c r="G8" i="7"/>
  <c r="G9" i="7"/>
  <c r="G10" i="7"/>
  <c r="G11" i="7"/>
  <c r="G12" i="7"/>
  <c r="G13" i="7"/>
  <c r="G4" i="7"/>
  <c r="G14" i="7"/>
  <c r="C12" i="4"/>
  <c r="L10" i="4"/>
  <c r="K10" i="4"/>
  <c r="I10" i="4"/>
  <c r="G10" i="4"/>
  <c r="E10" i="4"/>
  <c r="L9" i="4"/>
  <c r="K9" i="4"/>
  <c r="I9" i="4"/>
  <c r="G9" i="4"/>
  <c r="E9" i="4"/>
  <c r="M9" i="4" s="1"/>
  <c r="C7" i="4"/>
  <c r="G6" i="4"/>
  <c r="E6" i="4"/>
  <c r="L5" i="4"/>
  <c r="K5" i="4"/>
  <c r="I5" i="4"/>
  <c r="G5" i="4"/>
  <c r="E5" i="4"/>
  <c r="L4" i="4"/>
  <c r="K4" i="4"/>
  <c r="I4" i="4"/>
  <c r="G4" i="4"/>
  <c r="M4" i="4" s="1"/>
  <c r="E4" i="4"/>
  <c r="L3" i="4"/>
  <c r="K3" i="4"/>
  <c r="I3" i="4"/>
  <c r="G3" i="4"/>
  <c r="E3" i="4"/>
  <c r="L2" i="4"/>
  <c r="K2" i="4"/>
  <c r="I2" i="4"/>
  <c r="G2" i="4"/>
  <c r="M2" i="4" s="1"/>
  <c r="E2" i="4"/>
  <c r="M10" i="4" l="1"/>
  <c r="M11" i="4" s="1"/>
  <c r="G23" i="7"/>
  <c r="G15" i="7"/>
  <c r="M3" i="4"/>
  <c r="M5" i="4"/>
  <c r="M6" i="4"/>
  <c r="G24" i="7" l="1"/>
  <c r="M7" i="4"/>
</calcChain>
</file>

<file path=xl/sharedStrings.xml><?xml version="1.0" encoding="utf-8"?>
<sst xmlns="http://schemas.openxmlformats.org/spreadsheetml/2006/main" count="55" uniqueCount="41">
  <si>
    <t>ИТОГО</t>
  </si>
  <si>
    <t>Итого</t>
  </si>
  <si>
    <t>Прихожая</t>
  </si>
  <si>
    <t>Детская</t>
  </si>
  <si>
    <t>Спальня</t>
  </si>
  <si>
    <t>Кухня-гостинная</t>
  </si>
  <si>
    <t>Площадь комнаты</t>
  </si>
  <si>
    <t>периметр</t>
  </si>
  <si>
    <t>площадь стен</t>
  </si>
  <si>
    <t>пл.стены</t>
  </si>
  <si>
    <t>3 с дв.</t>
  </si>
  <si>
    <t>4 с онком</t>
  </si>
  <si>
    <t>Комната</t>
  </si>
  <si>
    <t>ванна</t>
  </si>
  <si>
    <t>туалет</t>
  </si>
  <si>
    <t>№</t>
  </si>
  <si>
    <t>Наименование работ</t>
  </si>
  <si>
    <t>Установка ванны</t>
  </si>
  <si>
    <t>Установка раковины</t>
  </si>
  <si>
    <t>Установка унитаза</t>
  </si>
  <si>
    <t>Закрытие стояка</t>
  </si>
  <si>
    <t>Укладка плитки стены с/у</t>
  </si>
  <si>
    <t>Укладка плитки пол с/у</t>
  </si>
  <si>
    <t>установка смесителя</t>
  </si>
  <si>
    <t>установка сифона</t>
  </si>
  <si>
    <t>кв.м</t>
  </si>
  <si>
    <t>Монтаж ревизионного люка пласт/мет</t>
  </si>
  <si>
    <t>дополн</t>
  </si>
  <si>
    <t>шт</t>
  </si>
  <si>
    <t>Укладка плитки пол прихожая (Керамгр)</t>
  </si>
  <si>
    <t>Укладка плитки пол кухня (Керамгр)</t>
  </si>
  <si>
    <t>Ниша для холодильника (стена 07*2,7)</t>
  </si>
  <si>
    <t>Гостиная и прихожая</t>
  </si>
  <si>
    <t>СанУЗЕЛ</t>
  </si>
  <si>
    <t>Монтаж канализации 8 точек</t>
  </si>
  <si>
    <t>Монтаж водопровода 8 точек</t>
  </si>
  <si>
    <t>Укладка плитки фартук кухня</t>
  </si>
  <si>
    <t>Потолок гостиная гипсокартон набор</t>
  </si>
  <si>
    <t xml:space="preserve">Стоимость за ед. </t>
  </si>
  <si>
    <t>Ед.изм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</si>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</sst>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6" xfId="0" applyBorder="1"/>
    <xf numFmtId="0" fontId="1" fillId="0" borderId="7" xfId="0" applyFont="1" applyBorder="1"/>
    <xf numFmtId="0" fontId="1" fillId="0" borderId="5" xfId="0" applyFont="1" applyBorder="1"/>
    <xf numFmtId="0" fontId="0" fillId="0" borderId="4" xfId="0" applyBorder="1"/>
    <xf numFmtId="0" fontId="1" fillId="0" borderId="6" xfId="0" applyFont="1" applyBorder="1"/>
    <xf numFmtId="0" fontId="0" fillId="0" borderId="0" xfId="0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8" xfId="0" applyFont="1" applyFill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B1" zoomScale="136" zoomScaleNormal="136" workbookViewId="0">
      <selection activeCell="H5" sqref="H5"/>
    </sheetView>
  </sheetViews>
  <sheetFormatPr defaultRowHeight="15" x14ac:dyDescent="0.25"/>
  <cols>
    <col min="1" max="1" width="3.5703125" customWidth="1"/>
    <col min="2" max="2" width="43.42578125" customWidth="1"/>
    <col min="3" max="3" width="10.28515625" customWidth="1"/>
  </cols>
  <sheetData>
    <row r="1" spans="1:7" ht="15.75" thickBot="1" x14ac:dyDescent="0.3"/>
    <row r="2" spans="1:7" ht="31.5" customHeight="1" x14ac:dyDescent="0.25">
      <c r="A2" s="12" t="s">
        <v>15</v>
      </c>
      <c r="B2" s="13" t="s">
        <v>16</v>
      </c>
      <c r="C2" s="17" t="s">
        <v>38</v>
      </c>
      <c r="D2" s="17" t="s">
        <v>39</v>
      </c>
      <c r="E2" s="17" t="s">
        <v>27</v>
      </c>
      <c r="F2" s="17" t="s">
        <v>40</v>
      </c>
      <c r="G2" s="18" t="s">
        <v>1</v>
      </c>
    </row>
    <row r="3" spans="1:7" x14ac:dyDescent="0.25">
      <c r="A3" s="2"/>
      <c r="B3" s="2" t="s">
        <v>33</v>
      </c>
      <c r="C3" s="2"/>
      <c r="D3" s="2"/>
      <c r="E3" s="2"/>
      <c r="F3" s="2"/>
      <c r="G3" s="2"/>
    </row>
    <row r="4" spans="1:7" x14ac:dyDescent="0.25">
      <c r="A4" s="1"/>
      <c r="B4" s="1" t="s">
        <v>34</v>
      </c>
      <c r="C4" s="1"/>
      <c r="D4" s="1"/>
      <c r="E4" s="1"/>
      <c r="F4" s="1">
        <v>8</v>
      </c>
      <c r="G4" s="8">
        <f>C4*F4</f>
        <v>0</v>
      </c>
    </row>
    <row r="5" spans="1:7" x14ac:dyDescent="0.25">
      <c r="A5" s="8"/>
      <c r="B5" s="1" t="s">
        <v>35</v>
      </c>
      <c r="C5" s="1"/>
      <c r="D5" s="1"/>
      <c r="E5" s="1"/>
      <c r="F5" s="1">
        <v>8</v>
      </c>
      <c r="G5" s="8">
        <f t="shared" ref="G5:G13" si="0">C5*F5</f>
        <v>0</v>
      </c>
    </row>
    <row r="6" spans="1:7" x14ac:dyDescent="0.25">
      <c r="A6" s="1"/>
      <c r="B6" s="1" t="s">
        <v>17</v>
      </c>
      <c r="C6" s="1"/>
      <c r="D6" s="1"/>
      <c r="E6" s="1"/>
      <c r="F6" s="1">
        <v>1</v>
      </c>
      <c r="G6" s="8">
        <f t="shared" si="0"/>
        <v>0</v>
      </c>
    </row>
    <row r="7" spans="1:7" x14ac:dyDescent="0.25">
      <c r="A7" s="1"/>
      <c r="B7" s="1" t="s">
        <v>19</v>
      </c>
      <c r="C7" s="1"/>
      <c r="D7" s="1"/>
      <c r="E7" s="1"/>
      <c r="F7" s="1">
        <v>2</v>
      </c>
      <c r="G7" s="8">
        <f t="shared" si="0"/>
        <v>0</v>
      </c>
    </row>
    <row r="8" spans="1:7" x14ac:dyDescent="0.25">
      <c r="A8" s="1"/>
      <c r="B8" s="1" t="s">
        <v>18</v>
      </c>
      <c r="C8" s="1"/>
      <c r="D8" s="1"/>
      <c r="E8" s="1"/>
      <c r="F8" s="1">
        <v>2</v>
      </c>
      <c r="G8" s="8">
        <f t="shared" si="0"/>
        <v>0</v>
      </c>
    </row>
    <row r="9" spans="1:7" x14ac:dyDescent="0.25">
      <c r="A9" s="8"/>
      <c r="B9" s="1" t="s">
        <v>20</v>
      </c>
      <c r="C9" s="1"/>
      <c r="D9" s="1"/>
      <c r="E9" s="1"/>
      <c r="F9" s="1">
        <v>1</v>
      </c>
      <c r="G9" s="8">
        <f t="shared" si="0"/>
        <v>0</v>
      </c>
    </row>
    <row r="10" spans="1:7" x14ac:dyDescent="0.25">
      <c r="A10" s="1"/>
      <c r="B10" s="1" t="s">
        <v>21</v>
      </c>
      <c r="C10" s="1"/>
      <c r="D10" s="1" t="s">
        <v>25</v>
      </c>
      <c r="E10" s="1"/>
      <c r="F10" s="1">
        <v>34</v>
      </c>
      <c r="G10" s="8">
        <f t="shared" si="0"/>
        <v>0</v>
      </c>
    </row>
    <row r="11" spans="1:7" x14ac:dyDescent="0.25">
      <c r="A11" s="1"/>
      <c r="B11" s="1" t="s">
        <v>22</v>
      </c>
      <c r="C11" s="1"/>
      <c r="D11" s="1" t="s">
        <v>25</v>
      </c>
      <c r="E11" s="1"/>
      <c r="F11" s="1">
        <v>6</v>
      </c>
      <c r="G11" s="8">
        <f t="shared" si="0"/>
        <v>0</v>
      </c>
    </row>
    <row r="12" spans="1:7" x14ac:dyDescent="0.25">
      <c r="A12" s="8"/>
      <c r="B12" s="1" t="s">
        <v>23</v>
      </c>
      <c r="C12" s="1"/>
      <c r="D12" s="1" t="s">
        <v>28</v>
      </c>
      <c r="E12" s="1"/>
      <c r="F12" s="1">
        <v>3</v>
      </c>
      <c r="G12" s="8">
        <f t="shared" si="0"/>
        <v>0</v>
      </c>
    </row>
    <row r="13" spans="1:7" x14ac:dyDescent="0.25">
      <c r="A13" s="1"/>
      <c r="B13" s="1" t="s">
        <v>24</v>
      </c>
      <c r="C13" s="1"/>
      <c r="D13" s="1" t="s">
        <v>28</v>
      </c>
      <c r="E13" s="1"/>
      <c r="F13" s="1">
        <v>3</v>
      </c>
      <c r="G13" s="8">
        <f t="shared" si="0"/>
        <v>0</v>
      </c>
    </row>
    <row r="14" spans="1:7" x14ac:dyDescent="0.25">
      <c r="A14" s="8"/>
      <c r="B14" s="1" t="s">
        <v>26</v>
      </c>
      <c r="C14" s="1"/>
      <c r="D14" s="1" t="s">
        <v>28</v>
      </c>
      <c r="E14" s="1"/>
      <c r="F14" s="1">
        <v>1</v>
      </c>
      <c r="G14" s="8">
        <f t="shared" ref="G14" si="1">F14*C14</f>
        <v>0</v>
      </c>
    </row>
    <row r="15" spans="1:7" x14ac:dyDescent="0.25">
      <c r="A15" s="1"/>
      <c r="B15" s="1"/>
      <c r="C15" s="1"/>
      <c r="D15" s="1"/>
      <c r="E15" s="1"/>
      <c r="F15" s="1"/>
      <c r="G15" s="14">
        <f>SUM(G4:G14)</f>
        <v>0</v>
      </c>
    </row>
    <row r="16" spans="1:7" x14ac:dyDescent="0.25">
      <c r="A16" s="1"/>
      <c r="B16" s="1"/>
      <c r="C16" s="1"/>
      <c r="D16" s="1"/>
      <c r="E16" s="1"/>
      <c r="F16" s="1"/>
      <c r="G16" s="8"/>
    </row>
    <row r="17" spans="1:7" x14ac:dyDescent="0.25">
      <c r="A17" s="1"/>
      <c r="B17" s="2" t="s">
        <v>32</v>
      </c>
      <c r="C17" s="1"/>
      <c r="D17" s="1"/>
      <c r="E17" s="1"/>
      <c r="F17" s="1"/>
      <c r="G17" s="8"/>
    </row>
    <row r="18" spans="1:7" x14ac:dyDescent="0.25">
      <c r="A18" s="1"/>
      <c r="B18" s="1" t="s">
        <v>29</v>
      </c>
      <c r="C18" s="1"/>
      <c r="D18" s="1" t="s">
        <v>25</v>
      </c>
      <c r="E18" s="1"/>
      <c r="F18" s="1">
        <v>4</v>
      </c>
      <c r="G18" s="8">
        <f>C18*F18</f>
        <v>0</v>
      </c>
    </row>
    <row r="19" spans="1:7" x14ac:dyDescent="0.25">
      <c r="A19" s="8"/>
      <c r="B19" s="1" t="s">
        <v>30</v>
      </c>
      <c r="C19" s="1"/>
      <c r="D19" s="1" t="s">
        <v>25</v>
      </c>
      <c r="E19" s="1"/>
      <c r="F19" s="1">
        <v>9.5</v>
      </c>
      <c r="G19" s="8">
        <f t="shared" ref="G19:G22" si="2">C19*F19</f>
        <v>0</v>
      </c>
    </row>
    <row r="20" spans="1:7" x14ac:dyDescent="0.25">
      <c r="A20" s="1"/>
      <c r="B20" s="1" t="s">
        <v>36</v>
      </c>
      <c r="C20" s="1"/>
      <c r="D20" s="1" t="s">
        <v>25</v>
      </c>
      <c r="E20" s="1"/>
      <c r="F20" s="1">
        <v>3</v>
      </c>
      <c r="G20" s="8">
        <f t="shared" si="2"/>
        <v>0</v>
      </c>
    </row>
    <row r="21" spans="1:7" x14ac:dyDescent="0.25">
      <c r="A21" s="1"/>
      <c r="B21" s="1" t="s">
        <v>31</v>
      </c>
      <c r="C21" s="1"/>
      <c r="D21" s="1" t="s">
        <v>25</v>
      </c>
      <c r="E21" s="1"/>
      <c r="F21" s="1">
        <v>2</v>
      </c>
      <c r="G21" s="8">
        <f t="shared" si="2"/>
        <v>0</v>
      </c>
    </row>
    <row r="22" spans="1:7" x14ac:dyDescent="0.25">
      <c r="A22" s="1"/>
      <c r="B22" s="1" t="s">
        <v>37</v>
      </c>
      <c r="C22" s="1"/>
      <c r="D22" s="1" t="s">
        <v>25</v>
      </c>
      <c r="E22" s="1"/>
      <c r="F22" s="1">
        <v>5</v>
      </c>
      <c r="G22" s="8">
        <f t="shared" si="2"/>
        <v>0</v>
      </c>
    </row>
    <row r="23" spans="1:7" ht="15.75" thickBot="1" x14ac:dyDescent="0.3">
      <c r="A23" s="1"/>
      <c r="B23" s="1"/>
      <c r="C23" s="1"/>
      <c r="D23" s="1"/>
      <c r="E23" s="4"/>
      <c r="F23" s="4"/>
      <c r="G23" s="11">
        <f>SUM(G18:G22)</f>
        <v>0</v>
      </c>
    </row>
    <row r="24" spans="1:7" ht="15.75" thickBot="1" x14ac:dyDescent="0.3">
      <c r="E24" s="9" t="s">
        <v>0</v>
      </c>
      <c r="F24" s="15"/>
      <c r="G24" s="16">
        <f>G23+G15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27" sqref="H27"/>
    </sheetView>
  </sheetViews>
  <sheetFormatPr defaultRowHeight="15" x14ac:dyDescent="0.25"/>
  <cols>
    <col min="1" max="1" width="3.42578125" customWidth="1"/>
    <col min="2" max="2" width="18" customWidth="1"/>
    <col min="3" max="3" width="18.85546875" customWidth="1"/>
    <col min="4" max="4" width="5.7109375" customWidth="1"/>
    <col min="6" max="6" width="5.85546875" customWidth="1"/>
    <col min="8" max="8" width="6.42578125" customWidth="1"/>
    <col min="12" max="12" width="10.28515625" customWidth="1"/>
    <col min="13" max="13" width="13.5703125" customWidth="1"/>
  </cols>
  <sheetData>
    <row r="1" spans="1:13" x14ac:dyDescent="0.25">
      <c r="A1" s="1"/>
      <c r="B1" s="1" t="s">
        <v>12</v>
      </c>
      <c r="C1" s="1" t="s">
        <v>6</v>
      </c>
      <c r="D1" s="1">
        <v>1</v>
      </c>
      <c r="E1" s="1" t="s">
        <v>9</v>
      </c>
      <c r="F1" s="1">
        <v>2</v>
      </c>
      <c r="G1" s="1" t="s">
        <v>9</v>
      </c>
      <c r="H1" s="2" t="s">
        <v>10</v>
      </c>
      <c r="I1" s="1" t="s">
        <v>9</v>
      </c>
      <c r="J1" s="1" t="s">
        <v>11</v>
      </c>
      <c r="K1" s="1" t="s">
        <v>9</v>
      </c>
      <c r="L1" s="1" t="s">
        <v>7</v>
      </c>
      <c r="M1" s="2" t="s">
        <v>8</v>
      </c>
    </row>
    <row r="2" spans="1:13" x14ac:dyDescent="0.25">
      <c r="A2" s="1">
        <v>1</v>
      </c>
      <c r="B2" s="1" t="s">
        <v>3</v>
      </c>
      <c r="C2" s="1">
        <v>15.04</v>
      </c>
      <c r="D2" s="1">
        <v>5.47</v>
      </c>
      <c r="E2" s="1">
        <f>D2*2.7</f>
        <v>14.769</v>
      </c>
      <c r="F2" s="1">
        <v>5.47</v>
      </c>
      <c r="G2" s="1">
        <f>F2*2.7</f>
        <v>14.769</v>
      </c>
      <c r="H2" s="1">
        <v>2.75</v>
      </c>
      <c r="I2" s="1">
        <f>H2*2.7-1.8</f>
        <v>5.6250000000000009</v>
      </c>
      <c r="J2" s="1">
        <v>2.75</v>
      </c>
      <c r="K2" s="1">
        <f>J2*2.7-2.25</f>
        <v>5.1750000000000007</v>
      </c>
      <c r="L2" s="1">
        <f>D2+F2+H2+J2</f>
        <v>16.439999999999998</v>
      </c>
      <c r="M2" s="2">
        <f>E2+G2+I2+K2</f>
        <v>40.338000000000008</v>
      </c>
    </row>
    <row r="3" spans="1:13" x14ac:dyDescent="0.25">
      <c r="A3" s="1">
        <v>2</v>
      </c>
      <c r="B3" s="1" t="s">
        <v>3</v>
      </c>
      <c r="C3" s="1">
        <v>12.13</v>
      </c>
      <c r="D3" s="1">
        <v>3.75</v>
      </c>
      <c r="E3" s="1">
        <f t="shared" ref="E3:E6" si="0">D3*2.7</f>
        <v>10.125</v>
      </c>
      <c r="F3" s="1">
        <v>3.75</v>
      </c>
      <c r="G3" s="1">
        <f t="shared" ref="G3:G6" si="1">F3*2.7</f>
        <v>10.125</v>
      </c>
      <c r="H3" s="1">
        <v>3.17</v>
      </c>
      <c r="I3" s="1">
        <f t="shared" ref="I3:I5" si="2">H3*2.7-1.8</f>
        <v>6.7590000000000012</v>
      </c>
      <c r="J3" s="1">
        <v>3.17</v>
      </c>
      <c r="K3" s="1">
        <f t="shared" ref="K3" si="3">J3*2.7-2.25</f>
        <v>6.3090000000000011</v>
      </c>
      <c r="L3" s="1">
        <f t="shared" ref="L3:M6" si="4">D3+F3+H3+J3</f>
        <v>13.84</v>
      </c>
      <c r="M3" s="2">
        <f t="shared" si="4"/>
        <v>33.317999999999998</v>
      </c>
    </row>
    <row r="4" spans="1:13" x14ac:dyDescent="0.25">
      <c r="A4" s="1">
        <v>3</v>
      </c>
      <c r="B4" s="1" t="s">
        <v>4</v>
      </c>
      <c r="C4" s="1">
        <v>7.95</v>
      </c>
      <c r="D4" s="1">
        <v>3.75</v>
      </c>
      <c r="E4" s="1">
        <f t="shared" si="0"/>
        <v>10.125</v>
      </c>
      <c r="F4" s="1">
        <v>2.12</v>
      </c>
      <c r="G4" s="1">
        <f t="shared" si="1"/>
        <v>5.7240000000000011</v>
      </c>
      <c r="H4" s="1">
        <v>2.12</v>
      </c>
      <c r="I4" s="1">
        <f t="shared" si="2"/>
        <v>3.9240000000000013</v>
      </c>
      <c r="J4" s="1">
        <v>3.75</v>
      </c>
      <c r="K4" s="1">
        <f>J4*2.7-3</f>
        <v>7.125</v>
      </c>
      <c r="L4" s="1">
        <f t="shared" si="4"/>
        <v>11.74</v>
      </c>
      <c r="M4" s="2">
        <f t="shared" si="4"/>
        <v>26.898000000000003</v>
      </c>
    </row>
    <row r="5" spans="1:13" x14ac:dyDescent="0.25">
      <c r="A5" s="1">
        <v>4</v>
      </c>
      <c r="B5" s="1" t="s">
        <v>5</v>
      </c>
      <c r="C5" s="1">
        <v>23</v>
      </c>
      <c r="D5" s="1"/>
      <c r="E5" s="1">
        <f t="shared" si="0"/>
        <v>0</v>
      </c>
      <c r="F5" s="1">
        <v>5.85</v>
      </c>
      <c r="G5" s="1">
        <f>F5*2.7-2.6</f>
        <v>13.195</v>
      </c>
      <c r="H5" s="1">
        <v>4.37</v>
      </c>
      <c r="I5" s="1">
        <f t="shared" si="2"/>
        <v>9.9990000000000006</v>
      </c>
      <c r="J5" s="1">
        <v>5.85</v>
      </c>
      <c r="K5" s="1">
        <f>J5*2.7-4.5</f>
        <v>11.295</v>
      </c>
      <c r="L5" s="1">
        <f t="shared" si="4"/>
        <v>16.07</v>
      </c>
      <c r="M5" s="2">
        <f t="shared" si="4"/>
        <v>34.489000000000004</v>
      </c>
    </row>
    <row r="6" spans="1:13" ht="15.75" thickBot="1" x14ac:dyDescent="0.3">
      <c r="A6" s="1">
        <v>5</v>
      </c>
      <c r="B6" s="1" t="s">
        <v>2</v>
      </c>
      <c r="C6" s="4">
        <v>13.45</v>
      </c>
      <c r="D6" s="1">
        <v>10.6</v>
      </c>
      <c r="E6" s="1">
        <f t="shared" si="0"/>
        <v>28.62</v>
      </c>
      <c r="F6" s="1"/>
      <c r="G6" s="1">
        <f t="shared" si="1"/>
        <v>0</v>
      </c>
      <c r="H6" s="1"/>
      <c r="I6" s="1">
        <v>10.74</v>
      </c>
      <c r="J6" s="1"/>
      <c r="K6" s="1"/>
      <c r="L6" s="4"/>
      <c r="M6" s="3">
        <f t="shared" si="4"/>
        <v>39.36</v>
      </c>
    </row>
    <row r="7" spans="1:13" ht="15.75" thickBot="1" x14ac:dyDescent="0.3">
      <c r="C7" s="7">
        <f>SUM(C2:C6)</f>
        <v>71.570000000000007</v>
      </c>
      <c r="L7" s="5" t="s">
        <v>0</v>
      </c>
      <c r="M7" s="7">
        <f>SUM(M2:M6)</f>
        <v>174.40300000000002</v>
      </c>
    </row>
    <row r="9" spans="1:13" x14ac:dyDescent="0.25">
      <c r="B9" t="s">
        <v>13</v>
      </c>
      <c r="C9" s="1">
        <v>3.03</v>
      </c>
      <c r="D9" s="1">
        <v>1.75</v>
      </c>
      <c r="E9" s="1">
        <f>D9*2.7</f>
        <v>4.7250000000000005</v>
      </c>
      <c r="F9" s="1">
        <v>1.75</v>
      </c>
      <c r="G9" s="1">
        <f>F9*2.7</f>
        <v>4.7250000000000005</v>
      </c>
      <c r="H9" s="1">
        <v>1.75</v>
      </c>
      <c r="I9" s="1">
        <f>H9*2.7-1.4</f>
        <v>3.3250000000000006</v>
      </c>
      <c r="J9" s="1">
        <v>1.75</v>
      </c>
      <c r="K9" s="1">
        <f>J9*2.7</f>
        <v>4.7250000000000005</v>
      </c>
      <c r="L9" s="1">
        <f>D9+F9+H9+J9</f>
        <v>7</v>
      </c>
      <c r="M9" s="2">
        <f>E9+G9+I9+K9</f>
        <v>17.500000000000004</v>
      </c>
    </row>
    <row r="10" spans="1:13" ht="15.75" thickBot="1" x14ac:dyDescent="0.3">
      <c r="B10" t="s">
        <v>14</v>
      </c>
      <c r="C10" s="4">
        <v>1.66</v>
      </c>
      <c r="D10" s="1">
        <v>1.75</v>
      </c>
      <c r="E10" s="1">
        <f>D10*2.7</f>
        <v>4.7250000000000005</v>
      </c>
      <c r="F10" s="1">
        <v>1.75</v>
      </c>
      <c r="G10" s="1">
        <f>F10*2.7</f>
        <v>4.7250000000000005</v>
      </c>
      <c r="H10" s="1">
        <v>0.97</v>
      </c>
      <c r="I10" s="1">
        <f>H10*2.7-1.4</f>
        <v>1.2190000000000003</v>
      </c>
      <c r="J10" s="1">
        <v>0.97</v>
      </c>
      <c r="K10" s="1">
        <f>J10*2.7</f>
        <v>2.6190000000000002</v>
      </c>
      <c r="L10" s="4">
        <f>D10+F10+H10+J10</f>
        <v>5.4399999999999995</v>
      </c>
      <c r="M10" s="3">
        <f>E10+G10+I10+K10</f>
        <v>13.288</v>
      </c>
    </row>
    <row r="11" spans="1:13" ht="15.75" thickBot="1" x14ac:dyDescent="0.3">
      <c r="C11" s="10"/>
      <c r="L11" s="9" t="s">
        <v>0</v>
      </c>
      <c r="M11" s="6">
        <f>SUM(M9:M10)</f>
        <v>30.788000000000004</v>
      </c>
    </row>
    <row r="12" spans="1:13" ht="15.75" thickBot="1" x14ac:dyDescent="0.3">
      <c r="C12" s="7">
        <f>SUM(C9:C10)</f>
        <v>4.6899999999999995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расчета</vt:lpstr>
      <vt:lpstr>площади стар ванна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2019-08-19T09:25:29Z</dcterms:modified>
</cp:coreProperties>
</file>