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ИД\YandexDiskenergy\YandexDisk\__ООО РСК Лемстрой\Заказы\Павел Курындин (12.08.2020)\Проектная документация\"/>
    </mc:Choice>
  </mc:AlternateContent>
  <bookViews>
    <workbookView xWindow="0" yWindow="0" windowWidth="20490" windowHeight="7620"/>
  </bookViews>
  <sheets>
    <sheet name="Смета по проекту" sheetId="1" r:id="rId1"/>
  </sheets>
  <definedNames>
    <definedName name="Print_Area" localSheetId="0">'Смета по проекту'!$A$1:$M$31</definedName>
    <definedName name="_xlnm.Print_Area" localSheetId="0">'Смета по проекту'!$A$1:$M$37</definedName>
  </definedNames>
  <calcPr calcId="162913"/>
</workbook>
</file>

<file path=xl/calcChain.xml><?xml version="1.0" encoding="utf-8"?>
<calcChain xmlns="http://schemas.openxmlformats.org/spreadsheetml/2006/main">
  <c r="M9" i="1" l="1"/>
  <c r="M23" i="1"/>
  <c r="M24" i="1"/>
  <c r="M25" i="1"/>
  <c r="M21" i="1"/>
  <c r="M16" i="1"/>
  <c r="M14" i="1"/>
  <c r="M8" i="1"/>
  <c r="M11" i="1" s="1"/>
  <c r="M10" i="1"/>
  <c r="M13" i="1" l="1"/>
  <c r="M15" i="1"/>
  <c r="M17" i="1"/>
  <c r="M18" i="1"/>
  <c r="M22" i="1"/>
  <c r="M34" i="1"/>
  <c r="M35" i="1"/>
  <c r="M36" i="1"/>
  <c r="M19" i="1" l="1"/>
  <c r="M29" i="1"/>
  <c r="M28" i="1"/>
  <c r="M26" i="1"/>
  <c r="M27" i="1" l="1"/>
  <c r="M31" i="1"/>
  <c r="M32" i="1" s="1"/>
  <c r="M37" i="1" s="1"/>
</calcChain>
</file>

<file path=xl/sharedStrings.xml><?xml version="1.0" encoding="utf-8"?>
<sst xmlns="http://schemas.openxmlformats.org/spreadsheetml/2006/main" count="73" uniqueCount="61">
  <si>
    <t>м2</t>
  </si>
  <si>
    <t>м3</t>
  </si>
  <si>
    <t>усл</t>
  </si>
  <si>
    <t>Ввод силового кабеля. (Откопка траншеи, укладка кабеля в гофре. Ввод в дом. Обратная засыпка траншеи.)</t>
  </si>
  <si>
    <t xml:space="preserve">Подключение канализации (прокладка трубы в откопанную траншею.Ручная доработка траншеи. Врезка в колодец. Утепление трубы, замоноличивание отверстия жидк.стеклом, обратная засыпка) </t>
  </si>
  <si>
    <t>ИТОГО по Фундаменту</t>
  </si>
  <si>
    <t>Материалы</t>
  </si>
  <si>
    <t>геодезические работы</t>
  </si>
  <si>
    <t>Техника</t>
  </si>
  <si>
    <t>Работа</t>
  </si>
  <si>
    <t>ИТОГО</t>
  </si>
  <si>
    <t>м.пог.</t>
  </si>
  <si>
    <t>ед.</t>
  </si>
  <si>
    <t>Устройство ввода канализации, воды, эл-ва.</t>
  </si>
  <si>
    <t>смена</t>
  </si>
  <si>
    <t>Сумма</t>
  </si>
  <si>
    <t>Цена за ед.</t>
  </si>
  <si>
    <t>Кол-во</t>
  </si>
  <si>
    <t>Ед. изм.</t>
  </si>
  <si>
    <t xml:space="preserve">Наименование работ </t>
  </si>
  <si>
    <t>№ п/п</t>
  </si>
  <si>
    <t xml:space="preserve">Адрес объекта: </t>
  </si>
  <si>
    <t xml:space="preserve">Устройство прифундаментного дренажа </t>
  </si>
  <si>
    <t>Геодезическое сопровождение объекта:</t>
  </si>
  <si>
    <t>1) вынос границ участка</t>
  </si>
  <si>
    <t>2) вынос осей дома</t>
  </si>
  <si>
    <r>
      <t xml:space="preserve">Уплотнение  виброплитой </t>
    </r>
    <r>
      <rPr>
        <sz val="14"/>
        <color rgb="FFFF0000"/>
        <rFont val="Arial Narrow"/>
        <family val="2"/>
        <charset val="204"/>
      </rPr>
      <t>(аренда механизмов)</t>
    </r>
  </si>
  <si>
    <r>
      <t>Откопка котлована с перемещением грунта по месту (экскаватор погрузчик), засыпка песка, ручная доработка в отметки.</t>
    </r>
    <r>
      <rPr>
        <sz val="14"/>
        <color rgb="FFFF0000"/>
        <rFont val="Arial Narrow"/>
        <family val="2"/>
        <charset val="204"/>
      </rPr>
      <t xml:space="preserve"> (аренда механизмов)</t>
    </r>
  </si>
  <si>
    <t>Сопровождение откопки котлована, засыпки песка, ручная доработка котлована в отметки</t>
  </si>
  <si>
    <t>Подключение водопровода (Ручная доработка траншеи. Установка седельной электросварной муфты на общую сеть-1 шов. Установка крана ПНД - 2 шва. Установка штока. Установка колодца из асбестовой трубы. Сборка точки водоразбора, обратная засыпка).</t>
  </si>
  <si>
    <t>Уплотнение виброплитой послойное</t>
  </si>
  <si>
    <t>Укладка теплоизоляции в 1 слоя по 100 мм</t>
  </si>
  <si>
    <t>Песчаная отсыпка 100 мм</t>
  </si>
  <si>
    <t>Наклейка теплоизоляции на смонтированный фундамент</t>
  </si>
  <si>
    <t>Работы по устройству крылец со ступенями К1, К2</t>
  </si>
  <si>
    <t>шт.</t>
  </si>
  <si>
    <t>Объект: строительство ленточного фундамента с плитами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</si>
  <si>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</si>
  <si>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</si>
  <si>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</si>
  <si>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</si>
  <si>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</si>
  <si>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</si>
  <si>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</si>
  <si>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</si>
  <si>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</si>
  <si>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</si>
  <si>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</si>
  <si>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</si>
  <si>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фундаменту:</t>
  </si>
  <si>
    <t>3) сопровождение проекта</t>
  </si>
  <si>
    <t xml:space="preserve">Бетонные работы фундамента , армирование, приемка бетона, вибрирование, выравнивание, монтаж и демонтаж опалубки </t>
  </si>
  <si>
    <t>1 этап. Геодезические работы</t>
  </si>
  <si>
    <t>2 этап. Подготовительные работы по фундаменту</t>
  </si>
  <si>
    <t>3 этап. Бетонирование и армирование фундамента</t>
  </si>
  <si>
    <t>4 этап. Подключение инженерных коммуникаций</t>
  </si>
  <si>
    <t>13</t>
  </si>
  <si>
    <t>14</t>
  </si>
  <si>
    <t>15</t>
  </si>
  <si>
    <t>Гатчинский район, д.Горки</t>
  </si>
  <si>
    <t>ИТОГО по 1 и 2-му ЭТАПУ без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</si>
</sst>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\ _р_._-;\-* #,##0.00\ _р_._-;_-* &quot;-&quot;??\ 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b/>
      <i/>
      <sz val="14"/>
      <color rgb="FF00B050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name val="Arial Cyr"/>
      <charset val="204"/>
    </font>
    <font>
      <b/>
      <i/>
      <sz val="14"/>
      <name val="Arial Narrow"/>
      <family val="2"/>
      <charset val="204"/>
    </font>
    <font>
      <i/>
      <sz val="10"/>
      <name val="Arial Cyr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10"/>
      <color theme="3" tint="0.39997558519241921"/>
      <name val="Arial Cyr"/>
      <charset val="204"/>
    </font>
    <font>
      <sz val="11"/>
      <name val="Arial Cyr"/>
      <charset val="204"/>
    </font>
    <font>
      <sz val="10"/>
      <color theme="1"/>
      <name val="Arial Cyr"/>
      <charset val="204"/>
    </font>
    <font>
      <i/>
      <sz val="12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theme="3" tint="0.39997558519241921"/>
      <name val="Arial Narrow"/>
      <family val="2"/>
      <charset val="204"/>
    </font>
    <font>
      <sz val="10"/>
      <color rgb="FFFF0000"/>
      <name val="Arial Cyr"/>
      <charset val="204"/>
    </font>
    <font>
      <sz val="14"/>
      <color rgb="FFFF0000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Arial Narrow"/>
      <family val="2"/>
      <charset val="204"/>
    </font>
    <font>
      <sz val="10"/>
      <name val="Arial Cyr"/>
      <family val="2"/>
      <charset val="204"/>
    </font>
    <font>
      <sz val="28"/>
      <color theme="0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164" fontId="7" fillId="2" borderId="1" xfId="2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vertical="center"/>
    </xf>
    <xf numFmtId="39" fontId="7" fillId="3" borderId="1" xfId="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4" fillId="4" borderId="0" xfId="0" applyFont="1" applyFill="1"/>
    <xf numFmtId="0" fontId="15" fillId="4" borderId="0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0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vertical="center"/>
    </xf>
    <xf numFmtId="39" fontId="7" fillId="0" borderId="1" xfId="2" applyNumberFormat="1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9" fillId="4" borderId="0" xfId="2" applyNumberFormat="1" applyFont="1" applyFill="1" applyBorder="1" applyAlignment="1">
      <alignment horizontal="left"/>
    </xf>
    <xf numFmtId="0" fontId="6" fillId="4" borderId="0" xfId="2" applyNumberFormat="1" applyFont="1" applyFill="1" applyBorder="1" applyAlignment="1">
      <alignment horizontal="right"/>
    </xf>
    <xf numFmtId="164" fontId="7" fillId="3" borderId="1" xfId="2" applyFont="1" applyFill="1" applyBorder="1" applyAlignment="1">
      <alignment horizontal="center" vertical="center"/>
    </xf>
    <xf numFmtId="166" fontId="7" fillId="3" borderId="1" xfId="2" applyNumberFormat="1" applyFont="1" applyFill="1" applyBorder="1" applyAlignment="1">
      <alignment horizontal="center" vertical="center"/>
    </xf>
    <xf numFmtId="0" fontId="20" fillId="4" borderId="0" xfId="2" applyNumberFormat="1" applyFont="1" applyFill="1" applyBorder="1" applyAlignment="1">
      <alignment horizontal="right" vertical="center"/>
    </xf>
    <xf numFmtId="0" fontId="14" fillId="4" borderId="0" xfId="0" applyFont="1" applyFill="1" applyBorder="1"/>
    <xf numFmtId="164" fontId="10" fillId="4" borderId="0" xfId="0" applyNumberFormat="1" applyFont="1" applyFill="1" applyBorder="1" applyAlignment="1">
      <alignment vertical="center"/>
    </xf>
    <xf numFmtId="164" fontId="7" fillId="4" borderId="0" xfId="2" applyFont="1" applyFill="1" applyBorder="1" applyAlignment="1">
      <alignment horizontal="center" vertical="center"/>
    </xf>
    <xf numFmtId="166" fontId="7" fillId="4" borderId="0" xfId="2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26" fillId="0" borderId="0" xfId="0" applyFont="1" applyFill="1" applyBorder="1"/>
    <xf numFmtId="0" fontId="26" fillId="0" borderId="0" xfId="0" applyFont="1" applyFill="1" applyBorder="1" applyAlignment="1"/>
    <xf numFmtId="49" fontId="28" fillId="0" borderId="0" xfId="0" applyNumberFormat="1" applyFont="1"/>
    <xf numFmtId="0" fontId="0" fillId="0" borderId="0" xfId="0" applyFont="1" applyBorder="1"/>
    <xf numFmtId="0" fontId="29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166" fontId="23" fillId="2" borderId="1" xfId="2" applyNumberFormat="1" applyFont="1" applyFill="1" applyBorder="1" applyAlignment="1">
      <alignment horizontal="center" vertical="center"/>
    </xf>
    <xf numFmtId="164" fontId="23" fillId="2" borderId="1" xfId="2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7" fillId="2" borderId="0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7" fontId="25" fillId="0" borderId="1" xfId="1" applyNumberFormat="1" applyFont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Процент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view="pageBreakPreview" zoomScale="70" zoomScaleSheetLayoutView="70" workbookViewId="0">
      <selection activeCell="B9" sqref="B9:F9"/>
    </sheetView>
  </sheetViews>
  <sheetFormatPr defaultRowHeight="15" x14ac:dyDescent="0.25"/>
  <cols>
    <col min="1" max="1" width="10.140625" style="1" bestFit="1" customWidth="1"/>
    <col min="2" max="4" width="10.140625" style="1" customWidth="1"/>
    <col min="5" max="5" width="11.5703125" style="1" customWidth="1"/>
    <col min="6" max="6" width="17.28515625" style="3" customWidth="1"/>
    <col min="7" max="7" width="9.140625" style="1" hidden="1" customWidth="1"/>
    <col min="8" max="8" width="13.85546875" style="1" hidden="1" customWidth="1"/>
    <col min="9" max="9" width="14.85546875" style="1" hidden="1" customWidth="1"/>
    <col min="10" max="10" width="9.5703125" style="1" customWidth="1"/>
    <col min="11" max="11" width="13.42578125" style="1" customWidth="1"/>
    <col min="12" max="12" width="14.85546875" style="1" bestFit="1" customWidth="1"/>
    <col min="13" max="13" width="19.28515625" style="2" customWidth="1"/>
    <col min="14" max="14" width="47.7109375" style="1" customWidth="1"/>
    <col min="15" max="15" width="16.7109375" style="1" customWidth="1"/>
    <col min="16" max="16384" width="9.140625" style="1"/>
  </cols>
  <sheetData>
    <row r="1" spans="1:31" s="49" customFormat="1" ht="36" x14ac:dyDescent="0.25">
      <c r="A1" s="80"/>
      <c r="B1" s="80"/>
      <c r="C1" s="80"/>
      <c r="D1" s="80"/>
      <c r="E1" s="80"/>
      <c r="F1" s="81"/>
      <c r="G1" s="81"/>
      <c r="H1" s="81"/>
      <c r="I1" s="81"/>
      <c r="J1" s="81"/>
      <c r="K1" s="81"/>
      <c r="L1" s="82"/>
      <c r="M1" s="82"/>
      <c r="N1" s="5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31" s="49" customFormat="1" ht="20.25" customHeight="1" x14ac:dyDescent="0.25">
      <c r="A2" s="53" t="s">
        <v>36</v>
      </c>
      <c r="B2" s="53"/>
      <c r="C2" s="53"/>
      <c r="D2" s="53"/>
      <c r="E2" s="55"/>
      <c r="F2" s="83"/>
      <c r="G2" s="83"/>
      <c r="H2" s="83"/>
      <c r="I2" s="83"/>
      <c r="J2" s="83"/>
      <c r="K2" s="83"/>
      <c r="L2" s="83"/>
      <c r="M2" s="83"/>
      <c r="N2" s="54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31" s="49" customFormat="1" ht="14.25" customHeight="1" x14ac:dyDescent="0.2">
      <c r="A3" s="53" t="s">
        <v>21</v>
      </c>
      <c r="B3" s="53"/>
      <c r="C3" s="53" t="s">
        <v>59</v>
      </c>
      <c r="D3" s="53"/>
      <c r="E3" s="53"/>
      <c r="F3" s="83"/>
      <c r="G3" s="83"/>
      <c r="H3" s="83"/>
      <c r="I3" s="83"/>
      <c r="J3" s="83"/>
      <c r="K3" s="83"/>
      <c r="L3" s="83"/>
      <c r="M3" s="83"/>
      <c r="N3" s="52"/>
      <c r="O3" s="5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31" s="14" customFormat="1" ht="12.75" customHeight="1" x14ac:dyDescent="0.25">
      <c r="A4" s="84" t="s">
        <v>20</v>
      </c>
      <c r="B4" s="85" t="s">
        <v>19</v>
      </c>
      <c r="C4" s="86"/>
      <c r="D4" s="86"/>
      <c r="E4" s="86"/>
      <c r="F4" s="102"/>
      <c r="G4" s="102"/>
      <c r="H4" s="102"/>
      <c r="I4" s="102"/>
      <c r="J4" s="86" t="s">
        <v>18</v>
      </c>
      <c r="K4" s="87" t="s">
        <v>17</v>
      </c>
      <c r="L4" s="87" t="s">
        <v>16</v>
      </c>
      <c r="M4" s="103" t="s">
        <v>15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1" s="14" customFormat="1" ht="27.75" customHeight="1" x14ac:dyDescent="0.25">
      <c r="A5" s="84"/>
      <c r="B5" s="85"/>
      <c r="C5" s="86"/>
      <c r="D5" s="86"/>
      <c r="E5" s="86"/>
      <c r="F5" s="102"/>
      <c r="G5" s="102"/>
      <c r="H5" s="102"/>
      <c r="I5" s="102"/>
      <c r="J5" s="86"/>
      <c r="K5" s="86"/>
      <c r="L5" s="86"/>
      <c r="M5" s="10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31" s="14" customFormat="1" ht="21.75" customHeight="1" x14ac:dyDescent="0.25">
      <c r="A6" s="88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1" s="14" customFormat="1" ht="22.5" customHeight="1" x14ac:dyDescent="0.2">
      <c r="A7" s="9" t="s">
        <v>37</v>
      </c>
      <c r="B7" s="67" t="s">
        <v>23</v>
      </c>
      <c r="C7" s="68"/>
      <c r="D7" s="68"/>
      <c r="E7" s="68"/>
      <c r="F7" s="69"/>
      <c r="G7" s="69"/>
      <c r="H7" s="69"/>
      <c r="I7" s="69"/>
      <c r="J7" s="7"/>
      <c r="K7" s="6"/>
      <c r="L7" s="5"/>
      <c r="M7" s="48"/>
      <c r="N7" s="4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1" s="14" customFormat="1" ht="22.5" customHeight="1" x14ac:dyDescent="0.2">
      <c r="A8" s="9"/>
      <c r="B8" s="67" t="s">
        <v>24</v>
      </c>
      <c r="C8" s="68"/>
      <c r="D8" s="68"/>
      <c r="E8" s="68"/>
      <c r="F8" s="69"/>
      <c r="G8" s="58"/>
      <c r="H8" s="58"/>
      <c r="I8" s="58"/>
      <c r="J8" s="7" t="s">
        <v>2</v>
      </c>
      <c r="K8" s="6">
        <v>1</v>
      </c>
      <c r="L8" s="5"/>
      <c r="M8" s="4">
        <f t="shared" ref="M8:M10" si="0">K8*L8</f>
        <v>0</v>
      </c>
      <c r="N8" s="4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31" s="14" customFormat="1" ht="22.5" customHeight="1" x14ac:dyDescent="0.2">
      <c r="A9" s="9"/>
      <c r="B9" s="67" t="s">
        <v>25</v>
      </c>
      <c r="C9" s="68"/>
      <c r="D9" s="68"/>
      <c r="E9" s="68"/>
      <c r="F9" s="69"/>
      <c r="G9" s="58"/>
      <c r="H9" s="58"/>
      <c r="I9" s="58"/>
      <c r="J9" s="7" t="s">
        <v>2</v>
      </c>
      <c r="K9" s="6">
        <v>1</v>
      </c>
      <c r="L9" s="5"/>
      <c r="M9" s="4">
        <f t="shared" ref="M9" si="1">K9*L9</f>
        <v>0</v>
      </c>
      <c r="N9" s="4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1" s="14" customFormat="1" ht="22.5" customHeight="1" x14ac:dyDescent="0.2">
      <c r="A10" s="9"/>
      <c r="B10" s="67" t="s">
        <v>50</v>
      </c>
      <c r="C10" s="68"/>
      <c r="D10" s="68"/>
      <c r="E10" s="68"/>
      <c r="F10" s="69"/>
      <c r="G10" s="58"/>
      <c r="H10" s="58"/>
      <c r="I10" s="58"/>
      <c r="J10" s="7" t="s">
        <v>2</v>
      </c>
      <c r="K10" s="6">
        <v>1</v>
      </c>
      <c r="L10" s="5"/>
      <c r="M10" s="4">
        <f t="shared" si="0"/>
        <v>0</v>
      </c>
      <c r="N10" s="4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31" s="14" customFormat="1" ht="22.5" customHeight="1" x14ac:dyDescent="0.25">
      <c r="A11" s="23"/>
      <c r="B11" s="91" t="s">
        <v>10</v>
      </c>
      <c r="C11" s="92"/>
      <c r="D11" s="92"/>
      <c r="E11" s="92"/>
      <c r="F11" s="93"/>
      <c r="G11" s="13"/>
      <c r="H11" s="13"/>
      <c r="I11" s="13"/>
      <c r="J11" s="12"/>
      <c r="K11" s="33"/>
      <c r="L11" s="32"/>
      <c r="M11" s="63">
        <f>M8+M9+M10</f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31" s="14" customFormat="1" ht="20.25" customHeight="1" x14ac:dyDescent="0.25">
      <c r="A12" s="88" t="s">
        <v>53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1" s="18" customFormat="1" ht="57" customHeight="1" x14ac:dyDescent="0.2">
      <c r="A13" s="9" t="s">
        <v>38</v>
      </c>
      <c r="B13" s="64" t="s">
        <v>27</v>
      </c>
      <c r="C13" s="65"/>
      <c r="D13" s="65"/>
      <c r="E13" s="65"/>
      <c r="F13" s="65"/>
      <c r="G13" s="65"/>
      <c r="H13" s="65"/>
      <c r="I13" s="66"/>
      <c r="J13" s="7" t="s">
        <v>14</v>
      </c>
      <c r="K13" s="6">
        <v>4</v>
      </c>
      <c r="L13" s="5"/>
      <c r="M13" s="4">
        <f t="shared" ref="M13:M18" si="2">K13*L13</f>
        <v>0</v>
      </c>
      <c r="N13" s="43"/>
      <c r="O13" s="46"/>
      <c r="P13" s="94"/>
      <c r="Q13" s="94"/>
      <c r="R13" s="94"/>
      <c r="S13" s="94"/>
      <c r="T13" s="94"/>
      <c r="U13" s="40"/>
      <c r="V13" s="40"/>
      <c r="W13" s="40"/>
      <c r="X13" s="39"/>
      <c r="Y13" s="38"/>
      <c r="Z13" s="37"/>
      <c r="AA13" s="36"/>
      <c r="AB13" s="35"/>
      <c r="AC13" s="35"/>
      <c r="AD13" s="35"/>
      <c r="AE13" s="35"/>
    </row>
    <row r="14" spans="1:31" s="18" customFormat="1" ht="57" customHeight="1" x14ac:dyDescent="0.2">
      <c r="A14" s="9" t="s">
        <v>39</v>
      </c>
      <c r="B14" s="64" t="s">
        <v>28</v>
      </c>
      <c r="C14" s="65"/>
      <c r="D14" s="65"/>
      <c r="E14" s="65"/>
      <c r="F14" s="65"/>
      <c r="G14" s="56"/>
      <c r="H14" s="56"/>
      <c r="I14" s="57"/>
      <c r="J14" s="7" t="s">
        <v>1</v>
      </c>
      <c r="K14" s="6">
        <v>179</v>
      </c>
      <c r="L14" s="5"/>
      <c r="M14" s="4">
        <f t="shared" ref="M14" si="3">K14*L14</f>
        <v>0</v>
      </c>
      <c r="N14" s="43"/>
      <c r="O14" s="46"/>
      <c r="P14" s="59"/>
      <c r="Q14" s="59"/>
      <c r="R14" s="59"/>
      <c r="S14" s="59"/>
      <c r="T14" s="59"/>
      <c r="U14" s="40"/>
      <c r="V14" s="40"/>
      <c r="W14" s="40"/>
      <c r="X14" s="39"/>
      <c r="Y14" s="38"/>
      <c r="Z14" s="37"/>
      <c r="AA14" s="36"/>
      <c r="AB14" s="35"/>
      <c r="AC14" s="35"/>
      <c r="AD14" s="35"/>
      <c r="AE14" s="35"/>
    </row>
    <row r="15" spans="1:31" s="18" customFormat="1" ht="26.25" customHeight="1" x14ac:dyDescent="0.2">
      <c r="A15" s="9" t="s">
        <v>40</v>
      </c>
      <c r="B15" s="64" t="s">
        <v>26</v>
      </c>
      <c r="C15" s="65"/>
      <c r="D15" s="65"/>
      <c r="E15" s="65"/>
      <c r="F15" s="70"/>
      <c r="G15" s="45"/>
      <c r="H15" s="45"/>
      <c r="I15" s="44"/>
      <c r="J15" s="7" t="s">
        <v>14</v>
      </c>
      <c r="K15" s="6">
        <v>7</v>
      </c>
      <c r="L15" s="5"/>
      <c r="M15" s="4">
        <f t="shared" si="2"/>
        <v>0</v>
      </c>
      <c r="N15" s="43"/>
      <c r="O15" s="42"/>
      <c r="P15" s="41"/>
      <c r="Q15" s="41"/>
      <c r="R15" s="41"/>
      <c r="S15" s="41"/>
      <c r="T15" s="41"/>
      <c r="U15" s="40"/>
      <c r="V15" s="40"/>
      <c r="W15" s="40"/>
      <c r="X15" s="39"/>
      <c r="Y15" s="38"/>
      <c r="Z15" s="37"/>
      <c r="AA15" s="36"/>
      <c r="AB15" s="35"/>
      <c r="AC15" s="35"/>
      <c r="AD15" s="35"/>
      <c r="AE15" s="35"/>
    </row>
    <row r="16" spans="1:31" s="18" customFormat="1" ht="26.25" customHeight="1" x14ac:dyDescent="0.2">
      <c r="A16" s="9" t="s">
        <v>41</v>
      </c>
      <c r="B16" s="64" t="s">
        <v>30</v>
      </c>
      <c r="C16" s="65"/>
      <c r="D16" s="65"/>
      <c r="E16" s="65"/>
      <c r="F16" s="70"/>
      <c r="G16" s="56"/>
      <c r="H16" s="56"/>
      <c r="I16" s="57"/>
      <c r="J16" s="7" t="s">
        <v>0</v>
      </c>
      <c r="K16" s="6">
        <v>169</v>
      </c>
      <c r="L16" s="5"/>
      <c r="M16" s="4">
        <f t="shared" ref="M16" si="4">K16*L16</f>
        <v>0</v>
      </c>
      <c r="N16" s="43"/>
      <c r="O16" s="42"/>
      <c r="P16" s="59"/>
      <c r="Q16" s="59"/>
      <c r="R16" s="59"/>
      <c r="S16" s="59"/>
      <c r="T16" s="59"/>
      <c r="U16" s="40"/>
      <c r="V16" s="40"/>
      <c r="W16" s="40"/>
      <c r="X16" s="39"/>
      <c r="Y16" s="38"/>
      <c r="Z16" s="37"/>
      <c r="AA16" s="36"/>
      <c r="AB16" s="35"/>
      <c r="AC16" s="35"/>
      <c r="AD16" s="35"/>
      <c r="AE16" s="35"/>
    </row>
    <row r="17" spans="1:14" s="18" customFormat="1" ht="37.5" customHeight="1" x14ac:dyDescent="0.2">
      <c r="A17" s="9" t="s">
        <v>42</v>
      </c>
      <c r="B17" s="95" t="s">
        <v>13</v>
      </c>
      <c r="C17" s="96"/>
      <c r="D17" s="96"/>
      <c r="E17" s="96"/>
      <c r="F17" s="97"/>
      <c r="G17" s="8"/>
      <c r="H17" s="8"/>
      <c r="I17" s="8"/>
      <c r="J17" s="60" t="s">
        <v>12</v>
      </c>
      <c r="K17" s="61">
        <v>0</v>
      </c>
      <c r="L17" s="62"/>
      <c r="M17" s="4">
        <f t="shared" si="2"/>
        <v>0</v>
      </c>
      <c r="N17" s="34"/>
    </row>
    <row r="18" spans="1:14" s="18" customFormat="1" ht="37.5" customHeight="1" x14ac:dyDescent="0.2">
      <c r="A18" s="9" t="s">
        <v>43</v>
      </c>
      <c r="B18" s="95" t="s">
        <v>22</v>
      </c>
      <c r="C18" s="96"/>
      <c r="D18" s="96"/>
      <c r="E18" s="96"/>
      <c r="F18" s="97"/>
      <c r="G18" s="8"/>
      <c r="H18" s="8"/>
      <c r="I18" s="8"/>
      <c r="J18" s="60" t="s">
        <v>11</v>
      </c>
      <c r="K18" s="61">
        <v>0</v>
      </c>
      <c r="L18" s="62"/>
      <c r="M18" s="4">
        <f t="shared" si="2"/>
        <v>0</v>
      </c>
      <c r="N18" s="31"/>
    </row>
    <row r="19" spans="1:14" s="18" customFormat="1" ht="26.25" customHeight="1" x14ac:dyDescent="0.2">
      <c r="A19" s="23"/>
      <c r="B19" s="91" t="s">
        <v>10</v>
      </c>
      <c r="C19" s="98"/>
      <c r="D19" s="98"/>
      <c r="E19" s="98"/>
      <c r="F19" s="99"/>
      <c r="G19" s="13"/>
      <c r="H19" s="13"/>
      <c r="I19" s="13"/>
      <c r="J19" s="12"/>
      <c r="K19" s="33"/>
      <c r="L19" s="32"/>
      <c r="M19" s="21">
        <f>M11+M13+M14+M15+M16+M17+M18</f>
        <v>0</v>
      </c>
      <c r="N19" s="31"/>
    </row>
    <row r="20" spans="1:14" s="18" customFormat="1" ht="26.25" customHeight="1" x14ac:dyDescent="0.2">
      <c r="A20" s="88" t="s">
        <v>54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31"/>
    </row>
    <row r="21" spans="1:14" s="18" customFormat="1" ht="26.25" customHeight="1" x14ac:dyDescent="0.2">
      <c r="A21" s="9" t="s">
        <v>44</v>
      </c>
      <c r="B21" s="71" t="s">
        <v>32</v>
      </c>
      <c r="C21" s="72"/>
      <c r="D21" s="72"/>
      <c r="E21" s="72"/>
      <c r="F21" s="73"/>
      <c r="G21" s="16"/>
      <c r="H21" s="16"/>
      <c r="I21" s="16"/>
      <c r="J21" s="7" t="s">
        <v>1</v>
      </c>
      <c r="K21" s="6">
        <v>16.899999999999999</v>
      </c>
      <c r="L21" s="5"/>
      <c r="M21" s="4">
        <f t="shared" ref="M21" si="5">K21*L21</f>
        <v>0</v>
      </c>
      <c r="N21" s="31"/>
    </row>
    <row r="22" spans="1:14" s="18" customFormat="1" ht="26.25" customHeight="1" x14ac:dyDescent="0.2">
      <c r="A22" s="9" t="s">
        <v>45</v>
      </c>
      <c r="B22" s="71" t="s">
        <v>31</v>
      </c>
      <c r="C22" s="72"/>
      <c r="D22" s="72"/>
      <c r="E22" s="72"/>
      <c r="F22" s="73"/>
      <c r="G22" s="16"/>
      <c r="H22" s="16"/>
      <c r="I22" s="16"/>
      <c r="J22" s="7" t="s">
        <v>0</v>
      </c>
      <c r="K22" s="6">
        <v>169</v>
      </c>
      <c r="L22" s="5"/>
      <c r="M22" s="4">
        <f>K22*L22</f>
        <v>0</v>
      </c>
      <c r="N22" s="31"/>
    </row>
    <row r="23" spans="1:14" s="18" customFormat="1" ht="36" customHeight="1" x14ac:dyDescent="0.2">
      <c r="A23" s="9" t="s">
        <v>46</v>
      </c>
      <c r="B23" s="64" t="s">
        <v>33</v>
      </c>
      <c r="C23" s="65"/>
      <c r="D23" s="65"/>
      <c r="E23" s="65"/>
      <c r="F23" s="66"/>
      <c r="G23" s="16"/>
      <c r="H23" s="16"/>
      <c r="I23" s="16"/>
      <c r="J23" s="7" t="s">
        <v>0</v>
      </c>
      <c r="K23" s="6">
        <v>86.6</v>
      </c>
      <c r="L23" s="5"/>
      <c r="M23" s="4">
        <f>K23*L23</f>
        <v>0</v>
      </c>
      <c r="N23" s="31"/>
    </row>
    <row r="24" spans="1:14" s="18" customFormat="1" ht="54" customHeight="1" x14ac:dyDescent="0.25">
      <c r="A24" s="9" t="s">
        <v>47</v>
      </c>
      <c r="B24" s="64" t="s">
        <v>51</v>
      </c>
      <c r="C24" s="65"/>
      <c r="D24" s="65"/>
      <c r="E24" s="65"/>
      <c r="F24" s="66"/>
      <c r="G24" s="16"/>
      <c r="H24" s="16"/>
      <c r="I24" s="16"/>
      <c r="J24" s="7" t="s">
        <v>1</v>
      </c>
      <c r="K24" s="6">
        <v>69.17</v>
      </c>
      <c r="L24" s="5"/>
      <c r="M24" s="4">
        <f t="shared" ref="M24:M25" si="6">K24*L24</f>
        <v>0</v>
      </c>
      <c r="N24" s="30"/>
    </row>
    <row r="25" spans="1:14" s="18" customFormat="1" ht="42.75" customHeight="1" x14ac:dyDescent="0.25">
      <c r="A25" s="9" t="s">
        <v>48</v>
      </c>
      <c r="B25" s="64" t="s">
        <v>34</v>
      </c>
      <c r="C25" s="65"/>
      <c r="D25" s="65"/>
      <c r="E25" s="65"/>
      <c r="F25" s="66"/>
      <c r="G25" s="16"/>
      <c r="H25" s="16"/>
      <c r="I25" s="16"/>
      <c r="J25" s="7" t="s">
        <v>35</v>
      </c>
      <c r="K25" s="6">
        <v>2</v>
      </c>
      <c r="L25" s="5"/>
      <c r="M25" s="4">
        <f t="shared" si="6"/>
        <v>0</v>
      </c>
      <c r="N25" s="30"/>
    </row>
    <row r="26" spans="1:14" s="20" customFormat="1" ht="18.75" customHeight="1" x14ac:dyDescent="0.25">
      <c r="A26" s="23"/>
      <c r="B26" s="91" t="s">
        <v>10</v>
      </c>
      <c r="C26" s="98"/>
      <c r="D26" s="98"/>
      <c r="E26" s="98"/>
      <c r="F26" s="99"/>
      <c r="G26" s="22"/>
      <c r="H26" s="22"/>
      <c r="I26" s="22"/>
      <c r="J26" s="12"/>
      <c r="K26" s="11"/>
      <c r="L26" s="10"/>
      <c r="M26" s="4">
        <f>SUM(M22:M25)</f>
        <v>0</v>
      </c>
    </row>
    <row r="27" spans="1:14" s="20" customFormat="1" ht="18.75" customHeight="1" x14ac:dyDescent="0.25">
      <c r="A27" s="28"/>
      <c r="B27" s="64" t="s">
        <v>9</v>
      </c>
      <c r="C27" s="65"/>
      <c r="D27" s="65"/>
      <c r="E27" s="65"/>
      <c r="F27" s="66"/>
      <c r="G27" s="29"/>
      <c r="H27" s="29"/>
      <c r="I27" s="29"/>
      <c r="J27" s="12"/>
      <c r="K27" s="11"/>
      <c r="L27" s="10"/>
      <c r="M27" s="4">
        <f>M19+M26</f>
        <v>0</v>
      </c>
    </row>
    <row r="28" spans="1:14" s="20" customFormat="1" ht="18.75" customHeight="1" x14ac:dyDescent="0.25">
      <c r="A28" s="28"/>
      <c r="B28" s="64" t="s">
        <v>8</v>
      </c>
      <c r="C28" s="65"/>
      <c r="D28" s="65"/>
      <c r="E28" s="65"/>
      <c r="F28" s="66"/>
      <c r="G28" s="29"/>
      <c r="H28" s="29"/>
      <c r="I28" s="29"/>
      <c r="J28" s="12"/>
      <c r="K28" s="11"/>
      <c r="L28" s="10"/>
      <c r="M28" s="4">
        <f>M13+M15</f>
        <v>0</v>
      </c>
    </row>
    <row r="29" spans="1:14" s="20" customFormat="1" ht="18.75" customHeight="1" x14ac:dyDescent="0.25">
      <c r="A29" s="28"/>
      <c r="B29" s="64" t="s">
        <v>7</v>
      </c>
      <c r="C29" s="65"/>
      <c r="D29" s="65"/>
      <c r="E29" s="65"/>
      <c r="F29" s="66"/>
      <c r="G29" s="29"/>
      <c r="H29" s="29"/>
      <c r="I29" s="29"/>
      <c r="J29" s="12"/>
      <c r="K29" s="11"/>
      <c r="L29" s="10"/>
      <c r="M29" s="4">
        <f>M7</f>
        <v>0</v>
      </c>
    </row>
    <row r="30" spans="1:14" s="20" customFormat="1" ht="33" hidden="1" customHeight="1" x14ac:dyDescent="0.25">
      <c r="A30" s="28"/>
      <c r="B30" s="74" t="s">
        <v>6</v>
      </c>
      <c r="C30" s="75"/>
      <c r="D30" s="75"/>
      <c r="E30" s="75"/>
      <c r="F30" s="76"/>
      <c r="G30" s="27"/>
      <c r="H30" s="27"/>
      <c r="I30" s="27"/>
      <c r="J30" s="26"/>
      <c r="K30" s="25"/>
      <c r="L30" s="24"/>
      <c r="M30" s="4"/>
    </row>
    <row r="31" spans="1:14" s="20" customFormat="1" ht="18.75" customHeight="1" x14ac:dyDescent="0.25">
      <c r="A31" s="23"/>
      <c r="B31" s="77" t="s">
        <v>60</v>
      </c>
      <c r="C31" s="78"/>
      <c r="D31" s="78"/>
      <c r="E31" s="78"/>
      <c r="F31" s="79"/>
      <c r="G31" s="22"/>
      <c r="H31" s="22"/>
      <c r="I31" s="22"/>
      <c r="J31" s="12"/>
      <c r="K31" s="11"/>
      <c r="L31" s="10"/>
      <c r="M31" s="4">
        <f>M26+M19+M11</f>
        <v>0</v>
      </c>
    </row>
    <row r="32" spans="1:14" ht="23.25" customHeight="1" x14ac:dyDescent="0.25">
      <c r="A32" s="23"/>
      <c r="B32" s="77" t="s">
        <v>5</v>
      </c>
      <c r="C32" s="78"/>
      <c r="D32" s="78"/>
      <c r="E32" s="78"/>
      <c r="F32" s="79"/>
      <c r="G32" s="22"/>
      <c r="H32" s="22"/>
      <c r="I32" s="22"/>
      <c r="J32" s="12"/>
      <c r="K32" s="11"/>
      <c r="L32" s="10"/>
      <c r="M32" s="4">
        <f>M31</f>
        <v>0</v>
      </c>
    </row>
    <row r="33" spans="1:26" s="14" customFormat="1" ht="20.25" customHeight="1" x14ac:dyDescent="0.25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8" customFormat="1" ht="86.25" customHeight="1" x14ac:dyDescent="0.2">
      <c r="A34" s="9" t="s">
        <v>56</v>
      </c>
      <c r="B34" s="64" t="s">
        <v>4</v>
      </c>
      <c r="C34" s="65"/>
      <c r="D34" s="65"/>
      <c r="E34" s="65"/>
      <c r="F34" s="66"/>
      <c r="G34" s="8"/>
      <c r="H34" s="8"/>
      <c r="I34" s="8"/>
      <c r="J34" s="7" t="s">
        <v>2</v>
      </c>
      <c r="K34" s="61">
        <v>0</v>
      </c>
      <c r="L34" s="62"/>
      <c r="M34" s="4">
        <f>K34*L34</f>
        <v>0</v>
      </c>
      <c r="N34" s="19"/>
    </row>
    <row r="35" spans="1:26" ht="110.25" customHeight="1" x14ac:dyDescent="0.25">
      <c r="A35" s="9" t="s">
        <v>57</v>
      </c>
      <c r="B35" s="64" t="s">
        <v>29</v>
      </c>
      <c r="C35" s="65"/>
      <c r="D35" s="65"/>
      <c r="E35" s="65"/>
      <c r="F35" s="66"/>
      <c r="G35" s="8"/>
      <c r="H35" s="8"/>
      <c r="I35" s="8"/>
      <c r="J35" s="7" t="s">
        <v>2</v>
      </c>
      <c r="K35" s="61">
        <v>0</v>
      </c>
      <c r="L35" s="62"/>
      <c r="M35" s="4">
        <f>K35*L35</f>
        <v>0</v>
      </c>
      <c r="N35" s="17"/>
    </row>
    <row r="36" spans="1:26" ht="110.25" customHeight="1" x14ac:dyDescent="0.25">
      <c r="A36" s="9" t="s">
        <v>58</v>
      </c>
      <c r="B36" s="64" t="s">
        <v>3</v>
      </c>
      <c r="C36" s="65"/>
      <c r="D36" s="65"/>
      <c r="E36" s="65"/>
      <c r="F36" s="66"/>
      <c r="G36" s="8"/>
      <c r="H36" s="8"/>
      <c r="I36" s="8"/>
      <c r="J36" s="7" t="s">
        <v>2</v>
      </c>
      <c r="K36" s="61">
        <v>0</v>
      </c>
      <c r="L36" s="62"/>
      <c r="M36" s="4">
        <f>K36*L36</f>
        <v>0</v>
      </c>
      <c r="N36" s="17"/>
    </row>
    <row r="37" spans="1:26" ht="53.25" customHeight="1" x14ac:dyDescent="0.25">
      <c r="A37" s="100" t="s">
        <v>49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63">
        <f>M32+M34+M35+M36</f>
        <v>0</v>
      </c>
    </row>
  </sheetData>
  <mergeCells count="41">
    <mergeCell ref="B35:F35"/>
    <mergeCell ref="A37:L37"/>
    <mergeCell ref="B26:F26"/>
    <mergeCell ref="B25:F25"/>
    <mergeCell ref="B32:F32"/>
    <mergeCell ref="A33:M33"/>
    <mergeCell ref="B34:F34"/>
    <mergeCell ref="P13:T13"/>
    <mergeCell ref="B15:F15"/>
    <mergeCell ref="B17:F17"/>
    <mergeCell ref="B18:F18"/>
    <mergeCell ref="B19:F19"/>
    <mergeCell ref="A6:M6"/>
    <mergeCell ref="B7:I7"/>
    <mergeCell ref="B11:F11"/>
    <mergeCell ref="A12:M12"/>
    <mergeCell ref="B13:I13"/>
    <mergeCell ref="A1:M1"/>
    <mergeCell ref="F2:M3"/>
    <mergeCell ref="A4:A5"/>
    <mergeCell ref="B4:I5"/>
    <mergeCell ref="J4:J5"/>
    <mergeCell ref="K4:K5"/>
    <mergeCell ref="L4:L5"/>
    <mergeCell ref="M4:M5"/>
    <mergeCell ref="B36:F36"/>
    <mergeCell ref="B8:F8"/>
    <mergeCell ref="B10:F10"/>
    <mergeCell ref="B14:F14"/>
    <mergeCell ref="B16:F16"/>
    <mergeCell ref="B21:F21"/>
    <mergeCell ref="B23:F23"/>
    <mergeCell ref="B9:F9"/>
    <mergeCell ref="B27:F27"/>
    <mergeCell ref="B28:F28"/>
    <mergeCell ref="B29:F29"/>
    <mergeCell ref="B30:F30"/>
    <mergeCell ref="B31:F31"/>
    <mergeCell ref="A20:M20"/>
    <mergeCell ref="B22:F22"/>
    <mergeCell ref="B24:F24"/>
  </mergeCells>
  <printOptions horizontalCentered="1" verticalCentered="1"/>
  <pageMargins left="0.39370078740157483" right="0.19685039370078741" top="0.47244094488188981" bottom="0.19685039370078741" header="0.31496062992125984" footer="0.31496062992125984"/>
  <pageSetup paperSize="9" scale="60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по проекту</vt:lpstr>
      <vt:lpstr>'Смета по проекту'!Print_Area</vt:lpstr>
      <vt:lpstr>'Смета по проекту'!Область_печати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Зяблинский Алексей Сергеевич</dc:creator>
  <cp:lastModifiedBy>Скорых Андрей Сергеевич</cp:lastModifiedBy>
  <dcterms:created xsi:type="dcterms:W3CDTF">2020-09-02T16:22:02Z</dcterms:created>
  <dcterms:modified xsi:type="dcterms:W3CDTF">2020-09-08T09:16:53Z</dcterms:modified>
</cp:coreProperties>
</file>